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молочные продукты" sheetId="1" r:id="rId1"/>
  </sheets>
  <definedNames>
    <definedName name="_xlnm.Print_Area" localSheetId="0">'молочные продукты'!$A$1:$R$54</definedName>
  </definedNames>
  <calcPr fullCalcOnLoad="1"/>
</workbook>
</file>

<file path=xl/sharedStrings.xml><?xml version="1.0" encoding="utf-8"?>
<sst xmlns="http://schemas.openxmlformats.org/spreadsheetml/2006/main" count="74" uniqueCount="49">
  <si>
    <t>Категории</t>
  </si>
  <si>
    <t>Цены/ поставщики</t>
  </si>
  <si>
    <t>Средняя цена</t>
  </si>
  <si>
    <t>Итого</t>
  </si>
  <si>
    <t>Цена за ед. товара</t>
  </si>
  <si>
    <t>ИТОГО товары</t>
  </si>
  <si>
    <t>Стоимость доставки</t>
  </si>
  <si>
    <t>Даты сбора данных</t>
  </si>
  <si>
    <t>Срок действия цен</t>
  </si>
  <si>
    <t>Номер поставщика, указанный в таблице</t>
  </si>
  <si>
    <t>Наименование поставщика</t>
  </si>
  <si>
    <t>Контактная информация</t>
  </si>
  <si>
    <t>(Тел./факс, адрес электронной почты  или адрес) или наименование источника информации</t>
  </si>
  <si>
    <t>1.</t>
  </si>
  <si>
    <t>ООО « Сов-Оптторг-Продукт»</t>
  </si>
  <si>
    <t>2.</t>
  </si>
  <si>
    <t>3.</t>
  </si>
  <si>
    <t>Модель, производитель</t>
  </si>
  <si>
    <t>Наименование товара, тех.  Характеристики</t>
  </si>
  <si>
    <t>ИТОГО с доставкой</t>
  </si>
  <si>
    <t>Начальная  цена</t>
  </si>
  <si>
    <t xml:space="preserve">Молоко сгущенное без сахара (концентрированное) с массовой  долей жира не менее 6,8%, без растительных добавок,  320 гр., ГОСТ 1923 - 78 </t>
  </si>
  <si>
    <t>Продукты питания  (молочные продукты)</t>
  </si>
  <si>
    <t>ИП  Ходжаев Д.А..</t>
  </si>
  <si>
    <t>ОАО « УВА-Молоко», Россия</t>
  </si>
  <si>
    <t>Ф.И.О.  руководителя                           Павлюк Е.Ю.                     Подпись ______________________</t>
  </si>
  <si>
    <t xml:space="preserve">Кол-во ед. товара, бан </t>
  </si>
  <si>
    <t>Молоко сгущенное с сахаром, с массовой  долей жира не менее 8,5%,  без растительных добавок,  380 гр., ГОСТ 2903 - 78</t>
  </si>
  <si>
    <t xml:space="preserve">Кол-во ед. товара, кг </t>
  </si>
  <si>
    <t>Ялуторовский молочный комбинат</t>
  </si>
  <si>
    <t>ОАО "Глубокий МК" г. Глубокое, Витебской обл.</t>
  </si>
  <si>
    <t>ОАО "Можгасыр"</t>
  </si>
  <si>
    <t>ОАО Компания "Юнимилк", Тюменская обл.</t>
  </si>
  <si>
    <t>ИП Соколова С.В.</t>
  </si>
  <si>
    <t>ЗАО "Алексеевский молокозавод"                 г. Белгород</t>
  </si>
  <si>
    <t>ООО "Слуцкий сыродельный комбинат"</t>
  </si>
  <si>
    <t>ООО "Березовский молочный завод № 1"          г. Березовский</t>
  </si>
  <si>
    <t>ОАО « УВА-Молоко», Удмуртская республика</t>
  </si>
  <si>
    <t>ОАО Рогачевский МК                  Республика Беларусь</t>
  </si>
  <si>
    <t>Сыры группы Голландского-мелкие прессуемые, с содержанием жира не менее 45 %, с массой выпуска 2-5кг, ГОСТ Р 52972-2008</t>
  </si>
  <si>
    <t>Масло -  коровье, сладко- сливочное, несоленое, натуральное, высший сорт, с массовой  долей жира не менее 72,5%,  весовое по 10 кг, ГОСТ 37-91</t>
  </si>
  <si>
    <t>Телефон 8 (34675)  6-00- 90, коммерческое предложение на 2 пол. 2013г</t>
  </si>
  <si>
    <t>Телефон 8 (34675)  4-00-50, коммерческое предложение на 2 пол. 2013г</t>
  </si>
  <si>
    <t>Телефон 8 (34675)  7-60-23,  коммерческое предложение на 2 пол. 2013г</t>
  </si>
  <si>
    <t>До 31.12.2013</t>
  </si>
  <si>
    <t>Способ размещения заказа:   запрос котировок</t>
  </si>
  <si>
    <r>
      <t>Дата составления сводной  таблицы    15.07.2013</t>
    </r>
    <r>
      <rPr>
        <u val="single"/>
        <sz val="12"/>
        <color indexed="8"/>
        <rFont val="Times New Roman"/>
        <family val="1"/>
      </rPr>
      <t xml:space="preserve"> года</t>
    </r>
  </si>
  <si>
    <r>
      <t xml:space="preserve">Примечание: Лимит финансирования –  369 780 </t>
    </r>
    <r>
      <rPr>
        <sz val="12"/>
        <color indexed="8"/>
        <rFont val="Times New Roman"/>
        <family val="1"/>
      </rPr>
      <t>рублей.</t>
    </r>
  </si>
  <si>
    <t xml:space="preserve"> Обоснование начальной (максимальной) цены гражданско-правового договора на поставку стандартных товаров без дополнительной комплектации и сопутствующих услуг, работ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</si>
</sst>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double"/>
      <right style="medium"/>
      <top>
        <color indexed="63"/>
      </top>
      <bottom style="medium"/>
    </border>
    <border>
      <left style="double"/>
      <right style="medium"/>
      <top>
        <color indexed="63"/>
      </top>
      <bottom style="double"/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medium"/>
      <top style="double"/>
      <bottom style="double"/>
    </border>
    <border>
      <left style="medium"/>
      <right style="medium"/>
      <top style="double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>
      <left style="medium"/>
      <right>
        <color indexed="63"/>
      </right>
      <top style="double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double"/>
      <top style="double"/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medium"/>
      <top style="double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medium"/>
      <top style="medium"/>
      <bottom>
        <color indexed="63"/>
      </bottom>
    </border>
    <border>
      <left style="medium"/>
      <right style="double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 style="double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medium"/>
      <right style="double"/>
      <top style="medium"/>
      <bottom>
        <color indexed="63"/>
      </bottom>
    </border>
    <border>
      <left style="medium"/>
      <right style="double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57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2" fillId="0" borderId="14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6" fillId="0" borderId="10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justify" vertical="top" wrapText="1"/>
    </xf>
    <xf numFmtId="0" fontId="2" fillId="0" borderId="10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justify" vertical="top" wrapText="1"/>
    </xf>
    <xf numFmtId="0" fontId="2" fillId="0" borderId="20" xfId="0" applyFont="1" applyBorder="1" applyAlignment="1">
      <alignment horizontal="justify" vertical="top" wrapText="1"/>
    </xf>
    <xf numFmtId="0" fontId="6" fillId="0" borderId="3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40" xfId="0" applyFont="1" applyBorder="1" applyAlignment="1">
      <alignment horizontal="left" vertical="top" wrapText="1"/>
    </xf>
    <xf numFmtId="0" fontId="2" fillId="0" borderId="20" xfId="0" applyFont="1" applyBorder="1" applyAlignment="1">
      <alignment horizontal="left" vertical="top" wrapText="1"/>
    </xf>
    <xf numFmtId="0" fontId="2" fillId="0" borderId="25" xfId="0" applyFont="1" applyBorder="1" applyAlignment="1">
      <alignment horizontal="justify" wrapText="1"/>
    </xf>
    <xf numFmtId="0" fontId="2" fillId="0" borderId="0" xfId="0" applyFont="1" applyAlignment="1">
      <alignment horizontal="justify" wrapText="1"/>
    </xf>
    <xf numFmtId="0" fontId="2" fillId="0" borderId="41" xfId="0" applyFont="1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2" fillId="0" borderId="10" xfId="0" applyFont="1" applyBorder="1" applyAlignment="1">
      <alignment horizontal="justify" vertical="center" wrapText="1"/>
    </xf>
    <xf numFmtId="0" fontId="2" fillId="0" borderId="16" xfId="0" applyFont="1" applyBorder="1" applyAlignment="1">
      <alignment horizontal="justify" vertical="center" wrapText="1"/>
    </xf>
    <xf numFmtId="0" fontId="2" fillId="0" borderId="31" xfId="0" applyFont="1" applyBorder="1" applyAlignment="1">
      <alignment horizontal="justify" vertical="center" wrapText="1"/>
    </xf>
    <xf numFmtId="0" fontId="2" fillId="0" borderId="18" xfId="0" applyFont="1" applyBorder="1" applyAlignment="1">
      <alignment horizontal="justify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36" xfId="0" applyFont="1" applyBorder="1" applyAlignment="1">
      <alignment horizontal="left" vertical="top" wrapText="1"/>
    </xf>
    <xf numFmtId="0" fontId="4" fillId="0" borderId="42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7" fillId="0" borderId="45" xfId="0" applyFont="1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14" fontId="2" fillId="0" borderId="34" xfId="0" applyNumberFormat="1" applyFont="1" applyBorder="1" applyAlignment="1">
      <alignment horizontal="center" vertical="center" wrapText="1"/>
    </xf>
    <xf numFmtId="14" fontId="2" fillId="0" borderId="35" xfId="0" applyNumberFormat="1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42" fillId="0" borderId="0" xfId="0" applyFont="1" applyAlignment="1">
      <alignment horizontal="center" vertical="center"/>
    </xf>
    <xf numFmtId="0" fontId="0" fillId="0" borderId="43" xfId="0" applyBorder="1" applyAlignment="1">
      <alignment horizontal="left" vertical="center"/>
    </xf>
    <xf numFmtId="0" fontId="0" fillId="0" borderId="43" xfId="0" applyBorder="1" applyAlignment="1">
      <alignment/>
    </xf>
    <xf numFmtId="14" fontId="2" fillId="0" borderId="10" xfId="0" applyNumberFormat="1" applyFont="1" applyBorder="1" applyAlignment="1">
      <alignment horizontal="center" vertical="center" wrapText="1"/>
    </xf>
    <xf numFmtId="14" fontId="2" fillId="0" borderId="16" xfId="0" applyNumberFormat="1" applyFont="1" applyBorder="1" applyAlignment="1">
      <alignment horizontal="center" vertical="center" wrapText="1"/>
    </xf>
    <xf numFmtId="14" fontId="2" fillId="0" borderId="13" xfId="0" applyNumberFormat="1" applyFont="1" applyBorder="1" applyAlignment="1">
      <alignment horizontal="center" vertical="center" wrapText="1"/>
    </xf>
    <xf numFmtId="14" fontId="2" fillId="0" borderId="11" xfId="0" applyNumberFormat="1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4" fillId="0" borderId="3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justify" vertical="top" wrapText="1"/>
    </xf>
    <xf numFmtId="0" fontId="2" fillId="0" borderId="10" xfId="0" applyFont="1" applyBorder="1" applyAlignment="1">
      <alignment horizontal="center" wrapText="1"/>
    </xf>
    <xf numFmtId="0" fontId="2" fillId="0" borderId="37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2" fillId="0" borderId="31" xfId="0" applyFont="1" applyBorder="1" applyAlignment="1">
      <alignment horizontal="center" wrapText="1"/>
    </xf>
    <xf numFmtId="0" fontId="2" fillId="0" borderId="32" xfId="0" applyFont="1" applyBorder="1" applyAlignment="1">
      <alignment horizontal="center" wrapText="1"/>
    </xf>
    <xf numFmtId="0" fontId="2" fillId="0" borderId="18" xfId="0" applyFont="1" applyBorder="1" applyAlignment="1">
      <alignment horizontal="center" wrapText="1"/>
    </xf>
    <xf numFmtId="0" fontId="2" fillId="0" borderId="10" xfId="0" applyFont="1" applyBorder="1" applyAlignment="1">
      <alignment horizontal="justify" wrapText="1"/>
    </xf>
    <xf numFmtId="0" fontId="2" fillId="0" borderId="37" xfId="0" applyFont="1" applyBorder="1" applyAlignment="1">
      <alignment horizontal="justify" wrapText="1"/>
    </xf>
    <xf numFmtId="0" fontId="2" fillId="0" borderId="47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6" fillId="0" borderId="48" xfId="0" applyFont="1" applyBorder="1" applyAlignment="1">
      <alignment horizontal="center" vertical="center" wrapText="1"/>
    </xf>
    <xf numFmtId="0" fontId="5" fillId="0" borderId="49" xfId="0" applyFont="1" applyBorder="1" applyAlignment="1">
      <alignment horizontal="center" vertical="center" wrapText="1"/>
    </xf>
    <xf numFmtId="0" fontId="5" fillId="0" borderId="50" xfId="0" applyFont="1" applyBorder="1" applyAlignment="1">
      <alignment horizontal="center" vertical="center" wrapText="1"/>
    </xf>
    <xf numFmtId="0" fontId="0" fillId="0" borderId="47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45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1"/>
  <sheetViews>
    <sheetView tabSelected="1" view="pageBreakPreview" zoomScaleSheetLayoutView="100" zoomScalePageLayoutView="0" workbookViewId="0" topLeftCell="E31">
      <selection activeCell="H51" sqref="H51"/>
    </sheetView>
  </sheetViews>
  <sheetFormatPr defaultColWidth="9.140625" defaultRowHeight="15"/>
  <cols>
    <col min="1" max="1" width="25.140625" style="5" customWidth="1"/>
    <col min="2" max="2" width="12.140625" style="0" customWidth="1"/>
    <col min="3" max="3" width="9.140625" style="0" hidden="1" customWidth="1"/>
    <col min="4" max="4" width="9.28125" style="0" hidden="1" customWidth="1"/>
    <col min="5" max="5" width="8.00390625" style="0" customWidth="1"/>
    <col min="6" max="6" width="9.8515625" style="0" customWidth="1"/>
    <col min="7" max="7" width="12.421875" style="0" customWidth="1"/>
    <col min="8" max="8" width="13.421875" style="0" customWidth="1"/>
    <col min="9" max="9" width="8.8515625" style="0" customWidth="1"/>
    <col min="10" max="10" width="9.28125" style="0" customWidth="1"/>
    <col min="11" max="11" width="9.140625" style="0" hidden="1" customWidth="1"/>
    <col min="12" max="12" width="12.140625" style="0" customWidth="1"/>
    <col min="13" max="13" width="12.7109375" style="0" customWidth="1"/>
    <col min="14" max="14" width="9.00390625" style="0" hidden="1" customWidth="1"/>
    <col min="15" max="15" width="9.00390625" style="0" customWidth="1"/>
    <col min="16" max="16" width="8.421875" style="0" customWidth="1"/>
    <col min="17" max="17" width="13.7109375" style="0" customWidth="1"/>
    <col min="18" max="18" width="13.8515625" style="0" customWidth="1"/>
  </cols>
  <sheetData>
    <row r="1" spans="1:18" ht="15">
      <c r="A1" s="114" t="s">
        <v>48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</row>
    <row r="2" spans="1:18" ht="15.75" thickBot="1">
      <c r="A2" s="115" t="s">
        <v>22</v>
      </c>
      <c r="B2" s="116"/>
      <c r="C2" s="116"/>
      <c r="D2" s="116"/>
      <c r="E2" s="116"/>
      <c r="F2" s="116"/>
      <c r="G2" s="116"/>
      <c r="L2" s="115" t="s">
        <v>45</v>
      </c>
      <c r="M2" s="115"/>
      <c r="N2" s="115"/>
      <c r="O2" s="115"/>
      <c r="P2" s="115"/>
      <c r="Q2" s="115"/>
      <c r="R2" s="115"/>
    </row>
    <row r="3" spans="1:18" ht="15.75" customHeight="1" thickTop="1">
      <c r="A3" s="65" t="s">
        <v>0</v>
      </c>
      <c r="B3" s="57" t="s">
        <v>1</v>
      </c>
      <c r="C3" s="81"/>
      <c r="D3" s="81"/>
      <c r="E3" s="81"/>
      <c r="F3" s="62"/>
      <c r="G3" s="105" t="s">
        <v>2</v>
      </c>
      <c r="H3" s="57" t="s">
        <v>1</v>
      </c>
      <c r="I3" s="81"/>
      <c r="J3" s="62"/>
      <c r="K3" s="57" t="s">
        <v>2</v>
      </c>
      <c r="L3" s="62"/>
      <c r="M3" s="57" t="s">
        <v>1</v>
      </c>
      <c r="N3" s="81"/>
      <c r="O3" s="81"/>
      <c r="P3" s="62"/>
      <c r="Q3" s="105" t="s">
        <v>2</v>
      </c>
      <c r="R3" s="42" t="s">
        <v>20</v>
      </c>
    </row>
    <row r="4" spans="1:18" ht="15.75" customHeight="1" thickBot="1">
      <c r="A4" s="69"/>
      <c r="B4" s="39"/>
      <c r="C4" s="40"/>
      <c r="D4" s="40"/>
      <c r="E4" s="40"/>
      <c r="F4" s="41"/>
      <c r="G4" s="103"/>
      <c r="H4" s="39"/>
      <c r="I4" s="40"/>
      <c r="J4" s="41"/>
      <c r="K4" s="63"/>
      <c r="L4" s="64"/>
      <c r="M4" s="39"/>
      <c r="N4" s="40"/>
      <c r="O4" s="40"/>
      <c r="P4" s="41"/>
      <c r="Q4" s="153"/>
      <c r="R4" s="151"/>
    </row>
    <row r="5" spans="1:18" ht="16.5" thickBot="1">
      <c r="A5" s="70"/>
      <c r="B5" s="11">
        <v>1</v>
      </c>
      <c r="C5" s="12"/>
      <c r="D5" s="95">
        <v>2</v>
      </c>
      <c r="E5" s="96"/>
      <c r="F5" s="10">
        <v>3</v>
      </c>
      <c r="G5" s="104"/>
      <c r="H5" s="10">
        <v>1</v>
      </c>
      <c r="I5" s="10">
        <v>2</v>
      </c>
      <c r="J5" s="10">
        <v>3</v>
      </c>
      <c r="K5" s="39"/>
      <c r="L5" s="41"/>
      <c r="M5" s="11">
        <v>1</v>
      </c>
      <c r="N5" s="12"/>
      <c r="O5" s="10">
        <v>2</v>
      </c>
      <c r="P5" s="10">
        <v>3</v>
      </c>
      <c r="Q5" s="154"/>
      <c r="R5" s="152"/>
    </row>
    <row r="6" spans="1:18" ht="15.75" thickTop="1">
      <c r="A6" s="65" t="s">
        <v>18</v>
      </c>
      <c r="B6" s="52" t="s">
        <v>21</v>
      </c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53"/>
      <c r="R6" s="135"/>
    </row>
    <row r="7" spans="1:18" ht="15.75" thickBot="1">
      <c r="A7" s="76"/>
      <c r="B7" s="141"/>
      <c r="C7" s="142"/>
      <c r="D7" s="142"/>
      <c r="E7" s="142"/>
      <c r="F7" s="142"/>
      <c r="G7" s="142"/>
      <c r="H7" s="142"/>
      <c r="I7" s="142"/>
      <c r="J7" s="142"/>
      <c r="K7" s="142"/>
      <c r="L7" s="142"/>
      <c r="M7" s="142"/>
      <c r="N7" s="142"/>
      <c r="O7" s="142"/>
      <c r="P7" s="142"/>
      <c r="Q7" s="143"/>
      <c r="R7" s="150"/>
    </row>
    <row r="8" spans="1:18" ht="17.25" thickBot="1">
      <c r="A8" s="34" t="s">
        <v>26</v>
      </c>
      <c r="B8" s="95">
        <v>4900</v>
      </c>
      <c r="C8" s="101"/>
      <c r="D8" s="101"/>
      <c r="E8" s="101"/>
      <c r="F8" s="101"/>
      <c r="G8" s="101"/>
      <c r="H8" s="101"/>
      <c r="I8" s="101"/>
      <c r="J8" s="101"/>
      <c r="K8" s="101"/>
      <c r="L8" s="101"/>
      <c r="M8" s="101"/>
      <c r="N8" s="101"/>
      <c r="O8" s="101"/>
      <c r="P8" s="101"/>
      <c r="Q8" s="96"/>
      <c r="R8" s="21"/>
    </row>
    <row r="9" spans="1:18" ht="14.25" customHeight="1" thickTop="1">
      <c r="A9" s="75" t="s">
        <v>17</v>
      </c>
      <c r="B9" s="36" t="s">
        <v>32</v>
      </c>
      <c r="C9" s="37"/>
      <c r="D9" s="37"/>
      <c r="E9" s="37"/>
      <c r="F9" s="37"/>
      <c r="G9" s="38"/>
      <c r="H9" s="36" t="s">
        <v>29</v>
      </c>
      <c r="I9" s="37"/>
      <c r="J9" s="37"/>
      <c r="K9" s="37"/>
      <c r="L9" s="38"/>
      <c r="M9" s="61" t="s">
        <v>32</v>
      </c>
      <c r="N9" s="81"/>
      <c r="O9" s="81"/>
      <c r="P9" s="81"/>
      <c r="Q9" s="62"/>
      <c r="R9" s="149"/>
    </row>
    <row r="10" spans="1:18" ht="15" customHeight="1" thickBot="1">
      <c r="A10" s="76"/>
      <c r="B10" s="39"/>
      <c r="C10" s="40"/>
      <c r="D10" s="40"/>
      <c r="E10" s="40"/>
      <c r="F10" s="40"/>
      <c r="G10" s="41"/>
      <c r="H10" s="39"/>
      <c r="I10" s="40"/>
      <c r="J10" s="40"/>
      <c r="K10" s="40"/>
      <c r="L10" s="41"/>
      <c r="M10" s="89"/>
      <c r="N10" s="90"/>
      <c r="O10" s="90"/>
      <c r="P10" s="90"/>
      <c r="Q10" s="91"/>
      <c r="R10" s="150"/>
    </row>
    <row r="11" spans="1:18" ht="17.25" thickBot="1">
      <c r="A11" s="6" t="s">
        <v>4</v>
      </c>
      <c r="B11" s="11">
        <v>35</v>
      </c>
      <c r="C11" s="12"/>
      <c r="D11" s="95"/>
      <c r="E11" s="96"/>
      <c r="F11" s="10"/>
      <c r="G11" s="13">
        <v>35</v>
      </c>
      <c r="H11" s="10">
        <v>40</v>
      </c>
      <c r="I11" s="10"/>
      <c r="J11" s="10"/>
      <c r="K11" s="155">
        <v>40</v>
      </c>
      <c r="L11" s="156"/>
      <c r="M11" s="10">
        <v>38</v>
      </c>
      <c r="N11" s="95"/>
      <c r="O11" s="96"/>
      <c r="P11" s="10"/>
      <c r="Q11" s="13">
        <v>38</v>
      </c>
      <c r="R11" s="21">
        <v>37</v>
      </c>
    </row>
    <row r="12" spans="1:18" ht="17.25" thickBot="1">
      <c r="A12" s="7" t="s">
        <v>3</v>
      </c>
      <c r="B12" s="14">
        <f>B11*B8</f>
        <v>171500</v>
      </c>
      <c r="C12" s="15"/>
      <c r="D12" s="97">
        <f>D11*B8</f>
        <v>0</v>
      </c>
      <c r="E12" s="98"/>
      <c r="F12" s="2">
        <f>F11*B8</f>
        <v>0</v>
      </c>
      <c r="G12" s="16">
        <f>G11*B8</f>
        <v>171500</v>
      </c>
      <c r="H12" s="2">
        <f>B8*H11</f>
        <v>196000</v>
      </c>
      <c r="I12" s="2"/>
      <c r="J12" s="2">
        <f>J11*B8</f>
        <v>0</v>
      </c>
      <c r="K12" s="99">
        <f>B8*K11</f>
        <v>196000</v>
      </c>
      <c r="L12" s="100"/>
      <c r="M12" s="2">
        <f>B8*M11</f>
        <v>186200</v>
      </c>
      <c r="N12" s="97"/>
      <c r="O12" s="98"/>
      <c r="P12" s="2"/>
      <c r="Q12" s="2">
        <f>B8*Q11</f>
        <v>186200</v>
      </c>
      <c r="R12" s="22">
        <f>R11*B8</f>
        <v>181300</v>
      </c>
    </row>
    <row r="13" spans="1:18" ht="15.75" thickTop="1">
      <c r="A13" s="65" t="s">
        <v>18</v>
      </c>
      <c r="B13" s="52" t="s">
        <v>27</v>
      </c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53"/>
      <c r="R13" s="42"/>
    </row>
    <row r="14" spans="1:18" ht="15.75" thickBot="1">
      <c r="A14" s="66"/>
      <c r="B14" s="54"/>
      <c r="C14" s="94"/>
      <c r="D14" s="94"/>
      <c r="E14" s="94"/>
      <c r="F14" s="94"/>
      <c r="G14" s="94"/>
      <c r="H14" s="94"/>
      <c r="I14" s="94"/>
      <c r="J14" s="94"/>
      <c r="K14" s="94"/>
      <c r="L14" s="94"/>
      <c r="M14" s="94"/>
      <c r="N14" s="94"/>
      <c r="O14" s="94"/>
      <c r="P14" s="94"/>
      <c r="Q14" s="55"/>
      <c r="R14" s="134"/>
    </row>
    <row r="15" spans="1:18" ht="18" thickBot="1" thickTop="1">
      <c r="A15" s="35" t="s">
        <v>26</v>
      </c>
      <c r="B15" s="85">
        <v>550</v>
      </c>
      <c r="C15" s="148"/>
      <c r="D15" s="148"/>
      <c r="E15" s="148"/>
      <c r="F15" s="148"/>
      <c r="G15" s="148"/>
      <c r="H15" s="148"/>
      <c r="I15" s="148"/>
      <c r="J15" s="148"/>
      <c r="K15" s="148"/>
      <c r="L15" s="148"/>
      <c r="M15" s="148"/>
      <c r="N15" s="148"/>
      <c r="O15" s="148"/>
      <c r="P15" s="148"/>
      <c r="Q15" s="86"/>
      <c r="R15" s="22"/>
    </row>
    <row r="16" spans="1:18" ht="15.75" thickTop="1">
      <c r="A16" s="65" t="s">
        <v>17</v>
      </c>
      <c r="B16" s="61" t="s">
        <v>38</v>
      </c>
      <c r="C16" s="81"/>
      <c r="D16" s="81"/>
      <c r="E16" s="81"/>
      <c r="F16" s="81"/>
      <c r="G16" s="62"/>
      <c r="H16" s="57" t="s">
        <v>30</v>
      </c>
      <c r="I16" s="81"/>
      <c r="J16" s="81"/>
      <c r="K16" s="81"/>
      <c r="L16" s="62"/>
      <c r="M16" s="61" t="s">
        <v>34</v>
      </c>
      <c r="N16" s="81"/>
      <c r="O16" s="81"/>
      <c r="P16" s="81"/>
      <c r="Q16" s="62"/>
      <c r="R16" s="135"/>
    </row>
    <row r="17" spans="1:18" ht="16.5" customHeight="1" thickBot="1">
      <c r="A17" s="66"/>
      <c r="B17" s="89"/>
      <c r="C17" s="90"/>
      <c r="D17" s="90"/>
      <c r="E17" s="90"/>
      <c r="F17" s="90"/>
      <c r="G17" s="91"/>
      <c r="H17" s="89"/>
      <c r="I17" s="90"/>
      <c r="J17" s="90"/>
      <c r="K17" s="90"/>
      <c r="L17" s="91"/>
      <c r="M17" s="89"/>
      <c r="N17" s="90"/>
      <c r="O17" s="90"/>
      <c r="P17" s="90"/>
      <c r="Q17" s="91"/>
      <c r="R17" s="136"/>
    </row>
    <row r="18" spans="1:18" ht="18" thickBot="1" thickTop="1">
      <c r="A18" s="7" t="s">
        <v>4</v>
      </c>
      <c r="B18" s="2">
        <v>45</v>
      </c>
      <c r="C18" s="67"/>
      <c r="D18" s="68"/>
      <c r="E18" s="2"/>
      <c r="F18" s="30"/>
      <c r="G18" s="16">
        <v>45</v>
      </c>
      <c r="H18" s="2">
        <v>50</v>
      </c>
      <c r="I18" s="2"/>
      <c r="J18" s="2"/>
      <c r="K18" s="87">
        <v>50</v>
      </c>
      <c r="L18" s="88"/>
      <c r="M18" s="2">
        <v>38</v>
      </c>
      <c r="N18" s="67"/>
      <c r="O18" s="68"/>
      <c r="P18" s="2"/>
      <c r="Q18" s="16">
        <v>38</v>
      </c>
      <c r="R18" s="22">
        <v>44</v>
      </c>
    </row>
    <row r="19" spans="1:18" ht="18" thickBot="1" thickTop="1">
      <c r="A19" s="7" t="s">
        <v>3</v>
      </c>
      <c r="B19" s="19">
        <f>B18*B15</f>
        <v>24750</v>
      </c>
      <c r="C19" s="17"/>
      <c r="D19" s="67">
        <f>E18*B15</f>
        <v>0</v>
      </c>
      <c r="E19" s="68"/>
      <c r="F19" s="2">
        <f>F18*B15</f>
        <v>0</v>
      </c>
      <c r="G19" s="16">
        <f>G18*B15</f>
        <v>24750</v>
      </c>
      <c r="H19" s="2">
        <f>H18*B15</f>
        <v>27500</v>
      </c>
      <c r="I19" s="2">
        <f>I18*B15</f>
        <v>0</v>
      </c>
      <c r="J19" s="2">
        <f>J18*B15</f>
        <v>0</v>
      </c>
      <c r="K19" s="87">
        <f>K18*B15</f>
        <v>27500</v>
      </c>
      <c r="L19" s="88"/>
      <c r="M19" s="2">
        <f>B15*M18</f>
        <v>20900</v>
      </c>
      <c r="N19" s="67"/>
      <c r="O19" s="68"/>
      <c r="P19" s="2"/>
      <c r="Q19" s="16">
        <f>B15*Q18</f>
        <v>20900</v>
      </c>
      <c r="R19" s="22">
        <f>R18*B15</f>
        <v>24200</v>
      </c>
    </row>
    <row r="20" spans="1:18" ht="15.75" thickTop="1">
      <c r="A20" s="65" t="s">
        <v>18</v>
      </c>
      <c r="B20" s="61" t="s">
        <v>39</v>
      </c>
      <c r="C20" s="81"/>
      <c r="D20" s="81"/>
      <c r="E20" s="81"/>
      <c r="F20" s="81"/>
      <c r="G20" s="81"/>
      <c r="H20" s="81"/>
      <c r="I20" s="81"/>
      <c r="J20" s="81"/>
      <c r="K20" s="81"/>
      <c r="L20" s="81"/>
      <c r="M20" s="81"/>
      <c r="N20" s="81"/>
      <c r="O20" s="81"/>
      <c r="P20" s="81"/>
      <c r="Q20" s="62"/>
      <c r="R20" s="135"/>
    </row>
    <row r="21" spans="1:18" ht="15.75" thickBot="1">
      <c r="A21" s="66"/>
      <c r="B21" s="89"/>
      <c r="C21" s="90"/>
      <c r="D21" s="90"/>
      <c r="E21" s="90"/>
      <c r="F21" s="90"/>
      <c r="G21" s="90"/>
      <c r="H21" s="90"/>
      <c r="I21" s="90"/>
      <c r="J21" s="90"/>
      <c r="K21" s="90"/>
      <c r="L21" s="90"/>
      <c r="M21" s="90"/>
      <c r="N21" s="90"/>
      <c r="O21" s="90"/>
      <c r="P21" s="90"/>
      <c r="Q21" s="91"/>
      <c r="R21" s="136"/>
    </row>
    <row r="22" spans="1:18" ht="18" thickBot="1" thickTop="1">
      <c r="A22" s="35" t="s">
        <v>28</v>
      </c>
      <c r="B22" s="85">
        <v>360</v>
      </c>
      <c r="C22" s="148"/>
      <c r="D22" s="148"/>
      <c r="E22" s="148"/>
      <c r="F22" s="148"/>
      <c r="G22" s="148"/>
      <c r="H22" s="148"/>
      <c r="I22" s="148"/>
      <c r="J22" s="148"/>
      <c r="K22" s="148"/>
      <c r="L22" s="148"/>
      <c r="M22" s="148"/>
      <c r="N22" s="148"/>
      <c r="O22" s="148"/>
      <c r="P22" s="148"/>
      <c r="Q22" s="86"/>
      <c r="R22" s="22"/>
    </row>
    <row r="23" spans="1:18" ht="15" customHeight="1" thickTop="1">
      <c r="A23" s="65" t="s">
        <v>17</v>
      </c>
      <c r="B23" s="61" t="s">
        <v>31</v>
      </c>
      <c r="C23" s="144"/>
      <c r="D23" s="144"/>
      <c r="E23" s="144"/>
      <c r="F23" s="144"/>
      <c r="G23" s="145"/>
      <c r="H23" s="138" t="s">
        <v>31</v>
      </c>
      <c r="I23" s="139"/>
      <c r="J23" s="139"/>
      <c r="K23" s="139"/>
      <c r="L23" s="140"/>
      <c r="M23" s="52" t="s">
        <v>35</v>
      </c>
      <c r="N23" s="60"/>
      <c r="O23" s="60"/>
      <c r="P23" s="60"/>
      <c r="Q23" s="53"/>
      <c r="R23" s="135"/>
    </row>
    <row r="24" spans="1:18" ht="15" customHeight="1" thickBot="1">
      <c r="A24" s="66"/>
      <c r="B24" s="93"/>
      <c r="C24" s="146"/>
      <c r="D24" s="146"/>
      <c r="E24" s="146"/>
      <c r="F24" s="146"/>
      <c r="G24" s="147"/>
      <c r="H24" s="141"/>
      <c r="I24" s="142"/>
      <c r="J24" s="142"/>
      <c r="K24" s="142"/>
      <c r="L24" s="143"/>
      <c r="M24" s="54"/>
      <c r="N24" s="94"/>
      <c r="O24" s="94"/>
      <c r="P24" s="94"/>
      <c r="Q24" s="55"/>
      <c r="R24" s="136"/>
    </row>
    <row r="25" spans="1:18" ht="18" thickBot="1" thickTop="1">
      <c r="A25" s="7" t="s">
        <v>4</v>
      </c>
      <c r="B25" s="19">
        <v>260</v>
      </c>
      <c r="C25" s="17"/>
      <c r="D25" s="67"/>
      <c r="E25" s="68"/>
      <c r="F25" s="2"/>
      <c r="G25" s="16">
        <v>260</v>
      </c>
      <c r="H25" s="2">
        <v>270</v>
      </c>
      <c r="I25" s="2"/>
      <c r="J25" s="2"/>
      <c r="K25" s="87">
        <v>270</v>
      </c>
      <c r="L25" s="88"/>
      <c r="M25" s="2">
        <v>290</v>
      </c>
      <c r="N25" s="67"/>
      <c r="O25" s="68"/>
      <c r="P25" s="2"/>
      <c r="Q25" s="16">
        <v>290</v>
      </c>
      <c r="R25" s="22">
        <v>273</v>
      </c>
    </row>
    <row r="26" spans="1:18" ht="18" thickBot="1" thickTop="1">
      <c r="A26" s="7" t="s">
        <v>3</v>
      </c>
      <c r="B26" s="19">
        <f>B25*B22</f>
        <v>93600</v>
      </c>
      <c r="C26" s="17"/>
      <c r="D26" s="67">
        <f>D25*B22</f>
        <v>0</v>
      </c>
      <c r="E26" s="68"/>
      <c r="F26" s="2">
        <f>F25*B22</f>
        <v>0</v>
      </c>
      <c r="G26" s="16">
        <f>G25*B22</f>
        <v>93600</v>
      </c>
      <c r="H26" s="2">
        <f>H25*B22</f>
        <v>97200</v>
      </c>
      <c r="I26" s="2">
        <f>I25*B22</f>
        <v>0</v>
      </c>
      <c r="J26" s="2">
        <f>J25*B22</f>
        <v>0</v>
      </c>
      <c r="K26" s="87">
        <f>K25*B22</f>
        <v>97200</v>
      </c>
      <c r="L26" s="88"/>
      <c r="M26" s="2">
        <f>B22*M25</f>
        <v>104400</v>
      </c>
      <c r="N26" s="67"/>
      <c r="O26" s="68"/>
      <c r="P26" s="2"/>
      <c r="Q26" s="16">
        <f>B22*Q25</f>
        <v>104400</v>
      </c>
      <c r="R26" s="22">
        <f>R25*B22</f>
        <v>98280</v>
      </c>
    </row>
    <row r="27" spans="1:18" ht="15.75" thickTop="1">
      <c r="A27" s="65" t="s">
        <v>18</v>
      </c>
      <c r="B27" s="61" t="s">
        <v>40</v>
      </c>
      <c r="C27" s="81"/>
      <c r="D27" s="81"/>
      <c r="E27" s="81"/>
      <c r="F27" s="81"/>
      <c r="G27" s="81"/>
      <c r="H27" s="81"/>
      <c r="I27" s="81"/>
      <c r="J27" s="81"/>
      <c r="K27" s="81"/>
      <c r="L27" s="81"/>
      <c r="M27" s="81"/>
      <c r="N27" s="81"/>
      <c r="O27" s="81"/>
      <c r="P27" s="81"/>
      <c r="Q27" s="62"/>
      <c r="R27" s="135"/>
    </row>
    <row r="28" spans="1:18" ht="15.75" thickBot="1">
      <c r="A28" s="66"/>
      <c r="B28" s="89"/>
      <c r="C28" s="90"/>
      <c r="D28" s="90"/>
      <c r="E28" s="90"/>
      <c r="F28" s="90"/>
      <c r="G28" s="90"/>
      <c r="H28" s="90"/>
      <c r="I28" s="90"/>
      <c r="J28" s="90"/>
      <c r="K28" s="90"/>
      <c r="L28" s="90"/>
      <c r="M28" s="90"/>
      <c r="N28" s="90"/>
      <c r="O28" s="90"/>
      <c r="P28" s="90"/>
      <c r="Q28" s="91"/>
      <c r="R28" s="136"/>
    </row>
    <row r="29" spans="1:18" ht="18" thickBot="1" thickTop="1">
      <c r="A29" s="35" t="s">
        <v>28</v>
      </c>
      <c r="B29" s="49">
        <v>550</v>
      </c>
      <c r="C29" s="137"/>
      <c r="D29" s="137"/>
      <c r="E29" s="137"/>
      <c r="F29" s="137"/>
      <c r="G29" s="137"/>
      <c r="H29" s="137"/>
      <c r="I29" s="137"/>
      <c r="J29" s="137"/>
      <c r="K29" s="137"/>
      <c r="L29" s="137"/>
      <c r="M29" s="137"/>
      <c r="N29" s="137"/>
      <c r="O29" s="137"/>
      <c r="P29" s="137"/>
      <c r="Q29" s="50"/>
      <c r="R29" s="22"/>
    </row>
    <row r="30" spans="1:18" ht="15.75" customHeight="1" thickTop="1">
      <c r="A30" s="65" t="s">
        <v>17</v>
      </c>
      <c r="B30" s="138" t="s">
        <v>37</v>
      </c>
      <c r="C30" s="139"/>
      <c r="D30" s="139"/>
      <c r="E30" s="139"/>
      <c r="F30" s="139"/>
      <c r="G30" s="140"/>
      <c r="H30" s="52" t="s">
        <v>24</v>
      </c>
      <c r="I30" s="60"/>
      <c r="J30" s="60"/>
      <c r="K30" s="60"/>
      <c r="L30" s="53"/>
      <c r="M30" s="52" t="s">
        <v>36</v>
      </c>
      <c r="N30" s="60"/>
      <c r="O30" s="60"/>
      <c r="P30" s="60"/>
      <c r="Q30" s="53"/>
      <c r="R30" s="42"/>
    </row>
    <row r="31" spans="1:18" ht="15.75" customHeight="1" thickBot="1">
      <c r="A31" s="66"/>
      <c r="B31" s="141"/>
      <c r="C31" s="142"/>
      <c r="D31" s="142"/>
      <c r="E31" s="142"/>
      <c r="F31" s="142"/>
      <c r="G31" s="143"/>
      <c r="H31" s="54"/>
      <c r="I31" s="94"/>
      <c r="J31" s="94"/>
      <c r="K31" s="94"/>
      <c r="L31" s="55"/>
      <c r="M31" s="54"/>
      <c r="N31" s="94"/>
      <c r="O31" s="94"/>
      <c r="P31" s="94"/>
      <c r="Q31" s="55"/>
      <c r="R31" s="134"/>
    </row>
    <row r="32" spans="1:18" ht="17.25" thickBot="1" thickTop="1">
      <c r="A32" s="7" t="s">
        <v>4</v>
      </c>
      <c r="B32" s="19">
        <v>120</v>
      </c>
      <c r="C32" s="17"/>
      <c r="D32" s="67"/>
      <c r="E32" s="68"/>
      <c r="F32" s="2"/>
      <c r="G32" s="16">
        <v>120</v>
      </c>
      <c r="H32" s="2">
        <v>130</v>
      </c>
      <c r="I32" s="2"/>
      <c r="J32" s="2"/>
      <c r="K32" s="87">
        <v>130</v>
      </c>
      <c r="L32" s="88"/>
      <c r="M32" s="19">
        <v>110</v>
      </c>
      <c r="N32" s="17"/>
      <c r="O32" s="2"/>
      <c r="P32" s="2"/>
      <c r="Q32" s="16">
        <v>110</v>
      </c>
      <c r="R32" s="18">
        <f>(B32+H32+M32)/3</f>
        <v>120</v>
      </c>
    </row>
    <row r="33" spans="1:18" ht="17.25" thickBot="1" thickTop="1">
      <c r="A33" s="7" t="s">
        <v>3</v>
      </c>
      <c r="B33" s="19">
        <f>B32*B29</f>
        <v>66000</v>
      </c>
      <c r="C33" s="17"/>
      <c r="D33" s="67">
        <f>D32*B29</f>
        <v>0</v>
      </c>
      <c r="E33" s="68"/>
      <c r="F33" s="2">
        <f>F32*B29</f>
        <v>0</v>
      </c>
      <c r="G33" s="16">
        <f>G32*B29</f>
        <v>66000</v>
      </c>
      <c r="H33" s="2">
        <f>H32*B29</f>
        <v>71500</v>
      </c>
      <c r="I33" s="2">
        <f>I32*B29</f>
        <v>0</v>
      </c>
      <c r="J33" s="2">
        <f>J32*B29</f>
        <v>0</v>
      </c>
      <c r="K33" s="87">
        <f>K32*B29</f>
        <v>71500</v>
      </c>
      <c r="L33" s="88"/>
      <c r="M33" s="19">
        <f>M32*B29</f>
        <v>60500</v>
      </c>
      <c r="N33" s="17"/>
      <c r="O33" s="2"/>
      <c r="P33" s="2">
        <f>P32*B29</f>
        <v>0</v>
      </c>
      <c r="Q33" s="16">
        <f>Q32*B29</f>
        <v>60500</v>
      </c>
      <c r="R33" s="18">
        <f>R32*B29</f>
        <v>66000</v>
      </c>
    </row>
    <row r="34" spans="1:18" ht="17.25" thickBot="1" thickTop="1">
      <c r="A34" s="7" t="s">
        <v>5</v>
      </c>
      <c r="B34" s="33"/>
      <c r="C34" s="31"/>
      <c r="D34" s="32"/>
      <c r="E34" s="31"/>
      <c r="F34" s="30"/>
      <c r="G34" s="30"/>
      <c r="H34" s="30"/>
      <c r="I34" s="30"/>
      <c r="J34" s="30"/>
      <c r="K34" s="49"/>
      <c r="L34" s="50"/>
      <c r="M34" s="26"/>
      <c r="N34" s="25"/>
      <c r="O34" s="30"/>
      <c r="P34" s="2"/>
      <c r="Q34" s="30"/>
      <c r="R34" s="9"/>
    </row>
    <row r="35" spans="1:18" ht="17.25" thickBot="1" thickTop="1">
      <c r="A35" s="7" t="s">
        <v>6</v>
      </c>
      <c r="B35" s="19"/>
      <c r="C35" s="17"/>
      <c r="D35" s="24"/>
      <c r="E35" s="25"/>
      <c r="F35" s="2"/>
      <c r="G35" s="2"/>
      <c r="H35" s="23"/>
      <c r="I35" s="23"/>
      <c r="J35" s="2"/>
      <c r="K35" s="85"/>
      <c r="L35" s="86"/>
      <c r="M35" s="26"/>
      <c r="N35" s="25"/>
      <c r="O35" s="23"/>
      <c r="P35" s="2"/>
      <c r="Q35" s="23"/>
      <c r="R35" s="9"/>
    </row>
    <row r="36" spans="1:18" ht="16.5" thickTop="1">
      <c r="A36" s="65" t="s">
        <v>19</v>
      </c>
      <c r="B36" s="122">
        <f>B12+B19+B26+B33</f>
        <v>355850</v>
      </c>
      <c r="C36" s="8"/>
      <c r="D36" s="27"/>
      <c r="E36" s="46">
        <f>D33+D26+D19+D12</f>
        <v>0</v>
      </c>
      <c r="F36" s="122">
        <f>F26+F19+F12</f>
        <v>0</v>
      </c>
      <c r="G36" s="122">
        <f>G12+G19+G26+G33</f>
        <v>355850</v>
      </c>
      <c r="H36" s="43">
        <f>H12+H19+H26+H33</f>
        <v>392200</v>
      </c>
      <c r="I36" s="43">
        <f>I33+I26+I19+I12</f>
        <v>0</v>
      </c>
      <c r="J36" s="122"/>
      <c r="K36" s="45">
        <f>K33+K26+K19+K12</f>
        <v>392200</v>
      </c>
      <c r="L36" s="46"/>
      <c r="M36" s="45">
        <f>M12+M19+M26+M33</f>
        <v>372000</v>
      </c>
      <c r="N36" s="46"/>
      <c r="O36" s="43"/>
      <c r="P36" s="122">
        <v>0</v>
      </c>
      <c r="Q36" s="43">
        <f>+Q12+Q19+Q26+Q33</f>
        <v>372000</v>
      </c>
      <c r="R36" s="92">
        <f>R33+R26+R19+R12</f>
        <v>369780</v>
      </c>
    </row>
    <row r="37" spans="1:18" ht="16.5" thickBot="1">
      <c r="A37" s="82"/>
      <c r="B37" s="123"/>
      <c r="C37" s="2"/>
      <c r="D37" s="28"/>
      <c r="E37" s="48"/>
      <c r="F37" s="123"/>
      <c r="G37" s="123"/>
      <c r="H37" s="44"/>
      <c r="I37" s="44"/>
      <c r="J37" s="123"/>
      <c r="K37" s="47"/>
      <c r="L37" s="48"/>
      <c r="M37" s="47"/>
      <c r="N37" s="48"/>
      <c r="O37" s="44"/>
      <c r="P37" s="123"/>
      <c r="Q37" s="44"/>
      <c r="R37" s="84"/>
    </row>
    <row r="38" spans="1:18" ht="16.5" thickTop="1">
      <c r="A38" s="65" t="s">
        <v>7</v>
      </c>
      <c r="B38" s="108">
        <v>41381</v>
      </c>
      <c r="C38" s="8"/>
      <c r="D38" s="117"/>
      <c r="E38" s="118"/>
      <c r="F38" s="108"/>
      <c r="G38" s="108">
        <v>41381</v>
      </c>
      <c r="H38" s="108">
        <v>41381</v>
      </c>
      <c r="I38" s="108"/>
      <c r="J38" s="108"/>
      <c r="K38" s="1"/>
      <c r="L38" s="108">
        <v>41381</v>
      </c>
      <c r="M38" s="108">
        <v>41386</v>
      </c>
      <c r="N38" s="8"/>
      <c r="O38" s="108"/>
      <c r="P38" s="108"/>
      <c r="Q38" s="108">
        <v>41386</v>
      </c>
      <c r="R38" s="42"/>
    </row>
    <row r="39" spans="1:18" ht="16.5" thickBot="1">
      <c r="A39" s="82"/>
      <c r="B39" s="109"/>
      <c r="C39" s="2"/>
      <c r="D39" s="119"/>
      <c r="E39" s="120"/>
      <c r="F39" s="109"/>
      <c r="G39" s="109"/>
      <c r="H39" s="109"/>
      <c r="I39" s="109"/>
      <c r="J39" s="109"/>
      <c r="K39" s="4"/>
      <c r="L39" s="109"/>
      <c r="M39" s="109"/>
      <c r="N39" s="2"/>
      <c r="O39" s="109"/>
      <c r="P39" s="109"/>
      <c r="Q39" s="109"/>
      <c r="R39" s="134"/>
    </row>
    <row r="40" spans="1:18" ht="16.5" customHeight="1" thickTop="1">
      <c r="A40" s="65" t="s">
        <v>8</v>
      </c>
      <c r="B40" s="102" t="s">
        <v>44</v>
      </c>
      <c r="C40" s="8"/>
      <c r="D40" s="57"/>
      <c r="E40" s="62"/>
      <c r="F40" s="105"/>
      <c r="G40" s="102" t="s">
        <v>44</v>
      </c>
      <c r="H40" s="102" t="s">
        <v>44</v>
      </c>
      <c r="I40" s="105"/>
      <c r="J40" s="105"/>
      <c r="K40" s="1"/>
      <c r="L40" s="102" t="s">
        <v>44</v>
      </c>
      <c r="M40" s="102" t="s">
        <v>44</v>
      </c>
      <c r="N40" s="8"/>
      <c r="O40" s="105"/>
      <c r="P40" s="105"/>
      <c r="Q40" s="102" t="s">
        <v>44</v>
      </c>
      <c r="R40" s="42"/>
    </row>
    <row r="41" spans="1:18" ht="15.75">
      <c r="A41" s="69"/>
      <c r="B41" s="106"/>
      <c r="C41" s="3"/>
      <c r="D41" s="110"/>
      <c r="E41" s="111"/>
      <c r="F41" s="106"/>
      <c r="G41" s="106"/>
      <c r="H41" s="106"/>
      <c r="I41" s="106"/>
      <c r="J41" s="106"/>
      <c r="K41" s="20"/>
      <c r="L41" s="106"/>
      <c r="M41" s="106"/>
      <c r="N41" s="3"/>
      <c r="O41" s="106"/>
      <c r="P41" s="106"/>
      <c r="Q41" s="106"/>
      <c r="R41" s="133"/>
    </row>
    <row r="42" spans="1:18" ht="16.5" thickBot="1">
      <c r="A42" s="82"/>
      <c r="B42" s="107"/>
      <c r="C42" s="29"/>
      <c r="D42" s="112"/>
      <c r="E42" s="113"/>
      <c r="F42" s="107"/>
      <c r="G42" s="107"/>
      <c r="H42" s="107"/>
      <c r="I42" s="107"/>
      <c r="J42" s="107"/>
      <c r="K42" s="4"/>
      <c r="L42" s="107"/>
      <c r="M42" s="107"/>
      <c r="N42" s="29"/>
      <c r="O42" s="107"/>
      <c r="P42" s="107"/>
      <c r="Q42" s="107"/>
      <c r="R42" s="134"/>
    </row>
    <row r="43" spans="1:18" ht="16.5" thickTop="1">
      <c r="A43" s="77" t="s">
        <v>9</v>
      </c>
      <c r="B43" s="78"/>
      <c r="C43" s="57" t="s">
        <v>10</v>
      </c>
      <c r="D43" s="81"/>
      <c r="E43" s="81"/>
      <c r="F43" s="81"/>
      <c r="G43" s="62"/>
      <c r="H43" s="125" t="s">
        <v>11</v>
      </c>
      <c r="I43" s="126"/>
      <c r="J43" s="126"/>
      <c r="K43" s="126"/>
      <c r="L43" s="126"/>
      <c r="M43" s="126"/>
      <c r="N43" s="126"/>
      <c r="O43" s="126"/>
      <c r="P43" s="127"/>
      <c r="Q43" s="131"/>
      <c r="R43" s="132"/>
    </row>
    <row r="44" spans="1:18" ht="16.5" thickBot="1">
      <c r="A44" s="79"/>
      <c r="B44" s="80"/>
      <c r="C44" s="39"/>
      <c r="D44" s="40"/>
      <c r="E44" s="40"/>
      <c r="F44" s="40"/>
      <c r="G44" s="41"/>
      <c r="H44" s="128" t="s">
        <v>12</v>
      </c>
      <c r="I44" s="129"/>
      <c r="J44" s="129"/>
      <c r="K44" s="129"/>
      <c r="L44" s="129"/>
      <c r="M44" s="129"/>
      <c r="N44" s="129"/>
      <c r="O44" s="129"/>
      <c r="P44" s="130"/>
      <c r="Q44" s="73"/>
      <c r="R44" s="74"/>
    </row>
    <row r="45" spans="1:18" ht="16.5" thickBot="1">
      <c r="A45" s="58" t="s">
        <v>13</v>
      </c>
      <c r="B45" s="59"/>
      <c r="C45" s="83" t="s">
        <v>14</v>
      </c>
      <c r="D45" s="71"/>
      <c r="E45" s="71"/>
      <c r="F45" s="71"/>
      <c r="G45" s="72"/>
      <c r="H45" s="56" t="s">
        <v>41</v>
      </c>
      <c r="I45" s="124"/>
      <c r="J45" s="124"/>
      <c r="K45" s="124"/>
      <c r="L45" s="124"/>
      <c r="M45" s="124"/>
      <c r="N45" s="124"/>
      <c r="O45" s="124"/>
      <c r="P45" s="59"/>
      <c r="Q45" s="73"/>
      <c r="R45" s="74"/>
    </row>
    <row r="46" spans="1:18" ht="16.5" thickBot="1">
      <c r="A46" s="58" t="s">
        <v>15</v>
      </c>
      <c r="B46" s="59"/>
      <c r="C46" s="56" t="s">
        <v>33</v>
      </c>
      <c r="D46" s="124"/>
      <c r="E46" s="124"/>
      <c r="F46" s="124"/>
      <c r="G46" s="59"/>
      <c r="H46" s="56" t="s">
        <v>42</v>
      </c>
      <c r="I46" s="124"/>
      <c r="J46" s="124"/>
      <c r="K46" s="124"/>
      <c r="L46" s="124"/>
      <c r="M46" s="124"/>
      <c r="N46" s="124"/>
      <c r="O46" s="124"/>
      <c r="P46" s="59"/>
      <c r="Q46" s="73"/>
      <c r="R46" s="74"/>
    </row>
    <row r="47" spans="1:18" ht="16.5" thickBot="1">
      <c r="A47" s="58" t="s">
        <v>16</v>
      </c>
      <c r="B47" s="59"/>
      <c r="C47" s="58" t="s">
        <v>23</v>
      </c>
      <c r="D47" s="124"/>
      <c r="E47" s="124"/>
      <c r="F47" s="124"/>
      <c r="G47" s="59"/>
      <c r="H47" s="56" t="s">
        <v>43</v>
      </c>
      <c r="I47" s="124"/>
      <c r="J47" s="124"/>
      <c r="K47" s="124"/>
      <c r="L47" s="124"/>
      <c r="M47" s="124"/>
      <c r="N47" s="124"/>
      <c r="O47" s="124"/>
      <c r="P47" s="59"/>
      <c r="Q47" s="73"/>
      <c r="R47" s="74"/>
    </row>
    <row r="49" spans="1:6" ht="15.75">
      <c r="A49" s="121" t="s">
        <v>47</v>
      </c>
      <c r="B49" s="51"/>
      <c r="C49" s="51"/>
      <c r="D49" s="51"/>
      <c r="E49" s="51"/>
      <c r="F49" s="51"/>
    </row>
    <row r="50" spans="1:12" ht="15.75">
      <c r="A50" s="121" t="s">
        <v>25</v>
      </c>
      <c r="B50" s="51"/>
      <c r="C50" s="51"/>
      <c r="D50" s="51"/>
      <c r="E50" s="51"/>
      <c r="F50" s="51"/>
      <c r="G50" s="51"/>
      <c r="H50" s="51"/>
      <c r="I50" s="51"/>
      <c r="J50" s="51"/>
      <c r="K50" s="51"/>
      <c r="L50" s="51"/>
    </row>
    <row r="51" spans="1:7" ht="15.75">
      <c r="A51" s="121" t="s">
        <v>46</v>
      </c>
      <c r="B51" s="51"/>
      <c r="C51" s="51"/>
      <c r="D51" s="51"/>
      <c r="E51" s="51"/>
      <c r="F51" s="51"/>
      <c r="G51" s="51"/>
    </row>
  </sheetData>
  <sheetProtection/>
  <mergeCells count="134">
    <mergeCell ref="H16:L17"/>
    <mergeCell ref="M9:Q10"/>
    <mergeCell ref="B6:Q7"/>
    <mergeCell ref="R6:R7"/>
    <mergeCell ref="D11:E11"/>
    <mergeCell ref="G3:G5"/>
    <mergeCell ref="H3:J4"/>
    <mergeCell ref="D5:E5"/>
    <mergeCell ref="K3:L5"/>
    <mergeCell ref="M3:P4"/>
    <mergeCell ref="D12:E12"/>
    <mergeCell ref="K12:L12"/>
    <mergeCell ref="N12:O12"/>
    <mergeCell ref="B8:Q8"/>
    <mergeCell ref="B9:G10"/>
    <mergeCell ref="H9:L10"/>
    <mergeCell ref="K11:L11"/>
    <mergeCell ref="N11:O11"/>
    <mergeCell ref="R9:R10"/>
    <mergeCell ref="B13:Q14"/>
    <mergeCell ref="R20:R21"/>
    <mergeCell ref="R16:R17"/>
    <mergeCell ref="R13:R14"/>
    <mergeCell ref="B15:Q15"/>
    <mergeCell ref="C18:D18"/>
    <mergeCell ref="B16:G17"/>
    <mergeCell ref="M16:Q17"/>
    <mergeCell ref="K18:L18"/>
    <mergeCell ref="N18:O18"/>
    <mergeCell ref="D19:E19"/>
    <mergeCell ref="K19:L19"/>
    <mergeCell ref="N19:O19"/>
    <mergeCell ref="B20:Q21"/>
    <mergeCell ref="M23:Q24"/>
    <mergeCell ref="B22:Q22"/>
    <mergeCell ref="M30:Q31"/>
    <mergeCell ref="D26:E26"/>
    <mergeCell ref="K26:L26"/>
    <mergeCell ref="N26:O26"/>
    <mergeCell ref="D25:E25"/>
    <mergeCell ref="K25:L25"/>
    <mergeCell ref="K32:L32"/>
    <mergeCell ref="D33:E33"/>
    <mergeCell ref="K33:L33"/>
    <mergeCell ref="K34:L34"/>
    <mergeCell ref="K35:L35"/>
    <mergeCell ref="D32:E32"/>
    <mergeCell ref="R23:R24"/>
    <mergeCell ref="R27:R28"/>
    <mergeCell ref="B29:Q29"/>
    <mergeCell ref="B30:G31"/>
    <mergeCell ref="H30:L31"/>
    <mergeCell ref="B27:Q28"/>
    <mergeCell ref="R30:R31"/>
    <mergeCell ref="N25:O25"/>
    <mergeCell ref="B23:G24"/>
    <mergeCell ref="H23:L24"/>
    <mergeCell ref="A38:A39"/>
    <mergeCell ref="G38:G39"/>
    <mergeCell ref="J36:J37"/>
    <mergeCell ref="K36:L37"/>
    <mergeCell ref="F36:F37"/>
    <mergeCell ref="G36:G37"/>
    <mergeCell ref="H36:H37"/>
    <mergeCell ref="I36:I37"/>
    <mergeCell ref="J38:J39"/>
    <mergeCell ref="R36:R37"/>
    <mergeCell ref="M36:N37"/>
    <mergeCell ref="O36:O37"/>
    <mergeCell ref="P36:P37"/>
    <mergeCell ref="Q36:Q37"/>
    <mergeCell ref="R40:R42"/>
    <mergeCell ref="Q38:Q39"/>
    <mergeCell ref="R38:R39"/>
    <mergeCell ref="Q40:Q42"/>
    <mergeCell ref="P40:P42"/>
    <mergeCell ref="A40:A42"/>
    <mergeCell ref="G40:G42"/>
    <mergeCell ref="P38:P39"/>
    <mergeCell ref="L40:L42"/>
    <mergeCell ref="M40:M42"/>
    <mergeCell ref="L38:L39"/>
    <mergeCell ref="B38:B39"/>
    <mergeCell ref="I40:I42"/>
    <mergeCell ref="J40:J42"/>
    <mergeCell ref="I38:I39"/>
    <mergeCell ref="H45:P45"/>
    <mergeCell ref="Q45:R45"/>
    <mergeCell ref="C43:G44"/>
    <mergeCell ref="H43:P43"/>
    <mergeCell ref="H44:P44"/>
    <mergeCell ref="Q43:R44"/>
    <mergeCell ref="Q46:R46"/>
    <mergeCell ref="A47:B47"/>
    <mergeCell ref="C47:G47"/>
    <mergeCell ref="H47:P47"/>
    <mergeCell ref="Q47:R47"/>
    <mergeCell ref="A50:L50"/>
    <mergeCell ref="H46:P46"/>
    <mergeCell ref="A51:G51"/>
    <mergeCell ref="A36:A37"/>
    <mergeCell ref="B36:B37"/>
    <mergeCell ref="E36:E37"/>
    <mergeCell ref="A46:B46"/>
    <mergeCell ref="C46:G46"/>
    <mergeCell ref="A43:B44"/>
    <mergeCell ref="A49:F49"/>
    <mergeCell ref="A45:B45"/>
    <mergeCell ref="C45:G45"/>
    <mergeCell ref="A9:A10"/>
    <mergeCell ref="A13:A14"/>
    <mergeCell ref="A16:A17"/>
    <mergeCell ref="H38:H39"/>
    <mergeCell ref="A20:A21"/>
    <mergeCell ref="A23:A24"/>
    <mergeCell ref="A27:A28"/>
    <mergeCell ref="A30:A31"/>
    <mergeCell ref="D38:E39"/>
    <mergeCell ref="F38:F39"/>
    <mergeCell ref="A1:R1"/>
    <mergeCell ref="A2:G2"/>
    <mergeCell ref="L2:R2"/>
    <mergeCell ref="A6:A7"/>
    <mergeCell ref="A3:A5"/>
    <mergeCell ref="B3:F4"/>
    <mergeCell ref="R3:R5"/>
    <mergeCell ref="Q3:Q5"/>
    <mergeCell ref="O40:O42"/>
    <mergeCell ref="M38:M39"/>
    <mergeCell ref="O38:O39"/>
    <mergeCell ref="B40:B42"/>
    <mergeCell ref="D40:E42"/>
    <mergeCell ref="F40:F42"/>
    <mergeCell ref="H40:H4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7" r:id="rId1"/>
  <rowBreaks count="1" manualBreakCount="1">
    <brk id="26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O-INF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Kamaeva_E</dc:creator>
  <cp:keywords/>
  <dc:description/>
  <cp:lastModifiedBy>Zaharova</cp:lastModifiedBy>
  <cp:lastPrinted>2013-07-16T08:59:07Z</cp:lastPrinted>
  <dcterms:created xsi:type="dcterms:W3CDTF">2009-10-23T03:44:58Z</dcterms:created>
  <dcterms:modified xsi:type="dcterms:W3CDTF">2013-07-24T06:37:51Z</dcterms:modified>
  <cp:category/>
  <cp:version/>
  <cp:contentType/>
  <cp:contentStatus/>
</cp:coreProperties>
</file>